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DCO\Downloads\"/>
    </mc:Choice>
  </mc:AlternateContent>
  <xr:revisionPtr revIDLastSave="0" documentId="8_{A01432D4-E2EC-4C81-91B6-BEAED2AF0F2B}" xr6:coauthVersionLast="47" xr6:coauthVersionMax="47" xr10:uidLastSave="{00000000-0000-0000-0000-000000000000}"/>
  <bookViews>
    <workbookView xWindow="10665" yWindow="1125" windowWidth="18330" windowHeight="13590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D63" i="1"/>
  <c r="G61" i="1"/>
  <c r="D61" i="1"/>
  <c r="F60" i="1"/>
  <c r="F62" i="1" s="1"/>
  <c r="F66" i="1" s="1"/>
  <c r="F59" i="1"/>
  <c r="E59" i="1"/>
  <c r="E60" i="1" s="1"/>
  <c r="D59" i="1"/>
  <c r="D60" i="1" s="1"/>
  <c r="D62" i="1" s="1"/>
  <c r="D66" i="1" s="1"/>
  <c r="G58" i="1"/>
  <c r="G57" i="1"/>
  <c r="G56" i="1"/>
  <c r="F55" i="1"/>
  <c r="E55" i="1"/>
  <c r="G55" i="1" s="1"/>
  <c r="D55" i="1"/>
  <c r="G54" i="1"/>
  <c r="G53" i="1"/>
  <c r="G52" i="1"/>
  <c r="F51" i="1"/>
  <c r="G51" i="1" s="1"/>
  <c r="E51" i="1"/>
  <c r="D51" i="1"/>
  <c r="G50" i="1"/>
  <c r="G48" i="1"/>
  <c r="E47" i="1"/>
  <c r="E49" i="1" s="1"/>
  <c r="D47" i="1"/>
  <c r="D49" i="1" s="1"/>
  <c r="F46" i="1"/>
  <c r="G46" i="1" s="1"/>
  <c r="D46" i="1"/>
  <c r="G45" i="1"/>
  <c r="G44" i="1"/>
  <c r="F43" i="1"/>
  <c r="E43" i="1"/>
  <c r="G43" i="1" s="1"/>
  <c r="D43" i="1"/>
  <c r="G42" i="1"/>
  <c r="G41" i="1"/>
  <c r="G40" i="1"/>
  <c r="F39" i="1"/>
  <c r="E39" i="1"/>
  <c r="G39" i="1" s="1"/>
  <c r="D39" i="1"/>
  <c r="G38" i="1"/>
  <c r="F37" i="1"/>
  <c r="E37" i="1"/>
  <c r="G37" i="1" s="1"/>
  <c r="D37" i="1"/>
  <c r="F36" i="1"/>
  <c r="G36" i="1" s="1"/>
  <c r="E36" i="1"/>
  <c r="D36" i="1"/>
  <c r="G35" i="1"/>
  <c r="G34" i="1"/>
  <c r="E34" i="1"/>
  <c r="G33" i="1"/>
  <c r="G32" i="1"/>
  <c r="G31" i="1"/>
  <c r="G30" i="1"/>
  <c r="G29" i="1"/>
  <c r="G28" i="1"/>
  <c r="G27" i="1"/>
  <c r="G26" i="1"/>
  <c r="F26" i="1"/>
  <c r="E26" i="1"/>
  <c r="D26" i="1"/>
  <c r="G25" i="1"/>
  <c r="G23" i="1"/>
  <c r="G22" i="1"/>
  <c r="G21" i="1"/>
  <c r="G20" i="1"/>
  <c r="F19" i="1"/>
  <c r="F24" i="1" s="1"/>
  <c r="E19" i="1"/>
  <c r="D19" i="1"/>
  <c r="D24" i="1" s="1"/>
  <c r="G18" i="1"/>
  <c r="G17" i="1"/>
  <c r="G16" i="1"/>
  <c r="G15" i="1"/>
  <c r="F14" i="1"/>
  <c r="F9" i="1" s="1"/>
  <c r="E14" i="1"/>
  <c r="D14" i="1"/>
  <c r="G13" i="1"/>
  <c r="G12" i="1"/>
  <c r="G11" i="1"/>
  <c r="D11" i="1"/>
  <c r="D10" i="1" s="1"/>
  <c r="D9" i="1" s="1"/>
  <c r="F10" i="1"/>
  <c r="E10" i="1"/>
  <c r="E9" i="1" s="1"/>
  <c r="E24" i="1" s="1"/>
  <c r="G24" i="1" s="1"/>
  <c r="E62" i="1" l="1"/>
  <c r="G60" i="1"/>
  <c r="G59" i="1"/>
  <c r="F47" i="1"/>
  <c r="F49" i="1" s="1"/>
  <c r="G49" i="1" s="1"/>
  <c r="G19" i="1"/>
  <c r="G10" i="1"/>
  <c r="G14" i="1"/>
  <c r="G9" i="1"/>
  <c r="G62" i="1" l="1"/>
  <c r="E66" i="1"/>
  <c r="G66" i="1" s="1"/>
  <c r="G47" i="1"/>
</calcChain>
</file>

<file path=xl/sharedStrings.xml><?xml version="1.0" encoding="utf-8"?>
<sst xmlns="http://schemas.openxmlformats.org/spreadsheetml/2006/main" count="94" uniqueCount="86">
  <si>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</si>
  <si>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</si>
  <si>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</si>
  <si>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CALENDAR YEAR:</t>
  </si>
  <si>
    <t>PROVINCE:</t>
  </si>
  <si>
    <t xml:space="preserve">QUARTER/ </t>
  </si>
  <si>
    <t>CITY/MUNICIPALITY: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</si>
  <si>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</si>
  <si>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</si>
  <si>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</si>
  <si>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</si>
  <si>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</si>
  <si>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</si>
  <si>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</si>
  <si>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</si>
  <si>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</si>
  <si>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</si>
  <si>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</si>
  <si>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</si>
  <si>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</si>
  <si>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</si>
  <si>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</si>
  <si>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</si>
  <si>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</si>
  <si>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</si>
  <si>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</si>
  <si>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</si>
  <si>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</si>
  <si>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INCOE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</si>
  <si>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</si>
  <si>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</si>
  <si>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</si>
  <si>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</si>
  <si>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</si>
  <si>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</si>
  <si>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</si>
  <si>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</si>
  <si>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</si>
  <si>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</si>
  <si>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</si>
  <si>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</si>
  <si>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</si>
  <si>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</si>
  <si>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</si>
  <si>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</si>
  <si>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</si>
  <si>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</si>
  <si>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</si>
  <si>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</si>
  <si>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</si>
  <si>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</si>
  <si>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</si>
  <si>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</si>
  <si>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</si>
  <si>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</si>
  <si>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</si>
  <si>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</si>
  <si>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</si>
  <si>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</si>
  <si>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</si>
  <si>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</si>
  <si>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</si>
  <si>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</si>
  <si>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</si>
  <si>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</si>
  <si>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</si>
  <si>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</si>
  <si>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</si>
  <si>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</si>
  <si>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</si>
  <si>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</si>
  <si>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</si>
  <si>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</si>
  <si>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</si>
  <si>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REGION III - CENTRAL LUZON</t>
  </si>
  <si>
    <t>PAMPANGA</t>
  </si>
  <si>
    <t>CITY OF SAN FERNANDO (Capital)</t>
  </si>
  <si>
    <t/>
  </si>
  <si>
    <t>ADD SUPPLEMENT BUDGET(UNAPPROPRIATED SURPLUS)FOR CURRENT OPERATING EXPENDITURES</t>
  </si>
  <si>
    <t>Social Services and Social Welfare</t>
  </si>
  <si>
    <t>SIGNED</t>
  </si>
  <si>
    <t>Certified correct:</t>
  </si>
  <si>
    <t>MARY ANN P. BAUTISTA</t>
  </si>
  <si>
    <t>City Treasurer</t>
  </si>
  <si>
    <t xml:space="preserve">Generated by mangilit, rizzel y on </t>
  </si>
  <si>
    <t>19/04/2023 3.34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</si>
</sst>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000000"/>
      <name val="Arial"/>
    </font>
    <font>
      <sz val="8"/>
      <color indexed="8"/>
      <name val="SansSerif"/>
    </font>
    <font>
      <b/>
      <sz val="8"/>
      <color indexed="8"/>
      <name val="SansSerif"/>
    </font>
    <font>
      <b/>
      <sz val="10"/>
      <color rgb="FF000000"/>
      <name val="Arial"/>
      <family val="2"/>
    </font>
    <font>
      <sz val="10"/>
      <color indexed="8"/>
      <name val="SansSerif"/>
    </font>
    <font>
      <b/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wrapText="1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3" fontId="8" fillId="0" borderId="13" xfId="1" applyFont="1" applyBorder="1" applyAlignment="1" applyProtection="1">
      <alignment horizontal="right" vertical="center" wrapText="1"/>
    </xf>
    <xf numFmtId="43" fontId="8" fillId="0" borderId="13" xfId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43" fontId="8" fillId="2" borderId="13" xfId="1" applyFont="1" applyFill="1" applyBorder="1" applyAlignment="1" applyProtection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10" fillId="2" borderId="3" xfId="0" applyFont="1" applyFill="1" applyBorder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31" zoomScale="90" zoomScaleNormal="90" workbookViewId="0">
      <selection activeCell="F75" sqref="F75"/>
    </sheetView>
  </sheetViews>
  <sheetFormatPr defaultRowHeight="12.75"/>
  <cols>
    <col min="1" max="1" width="3.28515625" style="3" customWidth="1"/>
    <col min="2" max="2" width="28.5703125" style="3" customWidth="1"/>
    <col min="3" max="3" width="24.7109375" style="3" customWidth="1"/>
    <col min="4" max="4" width="30.5703125" style="3" customWidth="1"/>
    <col min="5" max="5" width="22.7109375" style="3" customWidth="1"/>
    <col min="6" max="9" width="16.85546875" style="3" customWidth="1"/>
    <col min="10" max="10" width="3" style="3" customWidth="1"/>
    <col min="11" max="12" width="8.85546875" style="3" hidden="1" customWidth="1"/>
    <col min="13" max="13" width="8.85546875" style="3" customWidth="1"/>
  </cols>
  <sheetData>
    <row r="1" spans="1:11" ht="42.6" customHeight="1">
      <c r="A1" s="32" t="s">
        <v>0</v>
      </c>
      <c r="B1" s="32"/>
      <c r="C1" s="32"/>
      <c r="D1" s="32"/>
      <c r="E1" s="21"/>
      <c r="F1" s="21"/>
      <c r="G1" s="21"/>
      <c r="H1" s="21"/>
      <c r="I1" s="1"/>
      <c r="J1" s="1"/>
      <c r="K1" s="1"/>
    </row>
    <row r="2" spans="1:11" ht="13.15" customHeight="1">
      <c r="A2" s="35" t="s">
        <v>1</v>
      </c>
      <c r="B2" s="35"/>
      <c r="C2" s="35"/>
      <c r="D2" s="35"/>
      <c r="E2" s="35"/>
      <c r="F2" s="35"/>
      <c r="G2" s="35"/>
      <c r="H2" s="25"/>
      <c r="I2" s="1"/>
      <c r="J2" s="1"/>
      <c r="K2" s="1"/>
    </row>
    <row r="3" spans="1:11">
      <c r="A3" s="1"/>
      <c r="B3" s="1"/>
      <c r="C3" s="1"/>
      <c r="D3" s="16"/>
      <c r="E3" s="16"/>
      <c r="F3" s="16"/>
      <c r="G3" s="16"/>
      <c r="H3" s="16"/>
      <c r="I3" s="1"/>
      <c r="J3" s="1"/>
      <c r="K3" s="1"/>
    </row>
    <row r="4" spans="1:11" ht="25.5">
      <c r="A4" s="17"/>
      <c r="B4" s="17" t="s">
        <v>2</v>
      </c>
      <c r="C4" s="37" t="s">
        <v>74</v>
      </c>
      <c r="D4" s="17"/>
      <c r="E4" s="4" t="s">
        <v>3</v>
      </c>
      <c r="F4" s="28">
        <v>2023</v>
      </c>
      <c r="G4" s="18"/>
      <c r="H4" s="18"/>
      <c r="I4" s="1"/>
      <c r="J4" s="1"/>
      <c r="K4" s="1"/>
    </row>
    <row r="5" spans="1:11">
      <c r="A5" s="17"/>
      <c r="B5" s="17" t="s">
        <v>4</v>
      </c>
      <c r="C5" s="37" t="s">
        <v>75</v>
      </c>
      <c r="D5" s="17"/>
      <c r="E5" s="17" t="s">
        <v>5</v>
      </c>
      <c r="F5" s="36">
        <v>1</v>
      </c>
      <c r="G5" s="26"/>
      <c r="H5" s="18"/>
      <c r="I5" s="1"/>
      <c r="J5" s="1"/>
      <c r="K5" s="1"/>
    </row>
    <row r="6" spans="1:11" ht="25.5">
      <c r="A6" s="17"/>
      <c r="B6" s="17" t="s">
        <v>6</v>
      </c>
      <c r="C6" s="37" t="s">
        <v>76</v>
      </c>
      <c r="D6" s="17"/>
      <c r="E6" s="19" t="s">
        <v>7</v>
      </c>
      <c r="F6" s="36"/>
      <c r="G6" s="26"/>
      <c r="H6" s="20"/>
      <c r="I6" s="1"/>
      <c r="J6" s="1"/>
      <c r="K6" s="1"/>
    </row>
    <row r="7" spans="1:11">
      <c r="A7" s="1"/>
      <c r="B7" s="1"/>
      <c r="C7" s="1"/>
      <c r="E7" s="2"/>
      <c r="F7" s="1"/>
      <c r="G7" s="1"/>
      <c r="H7" s="1"/>
      <c r="I7" s="1"/>
      <c r="J7" s="1"/>
      <c r="K7" s="1"/>
    </row>
    <row r="8" spans="1:11" ht="13.5" thickBot="1">
      <c r="A8" s="29" t="s">
        <v>8</v>
      </c>
      <c r="B8" s="30"/>
      <c r="C8" s="31"/>
      <c r="D8" s="7" t="s">
        <v>9</v>
      </c>
      <c r="E8" s="7" t="s">
        <v>10</v>
      </c>
      <c r="F8" s="7" t="s">
        <v>11</v>
      </c>
      <c r="G8" s="7" t="s">
        <v>12</v>
      </c>
    </row>
    <row r="9" spans="1:11" ht="13.5" thickBot="1">
      <c r="A9" s="9" t="s">
        <v>13</v>
      </c>
      <c r="B9" s="22"/>
      <c r="C9" s="8"/>
      <c r="D9" s="38">
        <f>D10+D14</f>
        <v>1348681000</v>
      </c>
      <c r="E9" s="38">
        <f>E10+E14</f>
        <v>676595024.63999999</v>
      </c>
      <c r="F9" s="38">
        <f>F10+F14</f>
        <v>197820367.16999999</v>
      </c>
      <c r="G9" s="38">
        <f>SUM(E9:F9)</f>
        <v>874415391.80999994</v>
      </c>
    </row>
    <row r="10" spans="1:11" ht="13.5" thickBot="1">
      <c r="A10" s="9" t="s">
        <v>14</v>
      </c>
      <c r="B10" s="22"/>
      <c r="C10" s="8"/>
      <c r="D10" s="38">
        <f>SUM(D11:D13)</f>
        <v>1155850000</v>
      </c>
      <c r="E10" s="38">
        <f>SUM(E11:E13)</f>
        <v>586868014.96000004</v>
      </c>
      <c r="F10" s="38">
        <f>SUM(F11:F13)</f>
        <v>197795488.91</v>
      </c>
      <c r="G10" s="38">
        <f t="shared" ref="G10:G66" si="0">SUM(E10:F10)</f>
        <v>784663503.87</v>
      </c>
    </row>
    <row r="11" spans="1:11" ht="13.5" thickBot="1">
      <c r="A11" s="9"/>
      <c r="B11" s="22" t="s">
        <v>15</v>
      </c>
      <c r="C11" s="8"/>
      <c r="D11" s="38">
        <f>180000000+230000000</f>
        <v>410000000</v>
      </c>
      <c r="E11" s="38">
        <v>138456842.24000001</v>
      </c>
      <c r="F11" s="39">
        <v>197795488.91</v>
      </c>
      <c r="G11" s="38">
        <f t="shared" si="0"/>
        <v>336252331.14999998</v>
      </c>
    </row>
    <row r="12" spans="1:11" ht="13.5" thickBot="1">
      <c r="A12" s="9"/>
      <c r="B12" s="22" t="s">
        <v>16</v>
      </c>
      <c r="C12" s="8"/>
      <c r="D12" s="38">
        <v>698500000</v>
      </c>
      <c r="E12" s="38">
        <v>426119229.97000003</v>
      </c>
      <c r="F12" s="39">
        <v>0</v>
      </c>
      <c r="G12" s="38">
        <f t="shared" si="0"/>
        <v>426119229.97000003</v>
      </c>
    </row>
    <row r="13" spans="1:11" ht="13.5" thickBot="1">
      <c r="A13" s="12"/>
      <c r="B13" s="24" t="s">
        <v>17</v>
      </c>
      <c r="C13" s="13"/>
      <c r="D13" s="38">
        <v>47350000</v>
      </c>
      <c r="E13" s="38">
        <v>22291942.75</v>
      </c>
      <c r="F13" s="39">
        <v>0</v>
      </c>
      <c r="G13" s="38">
        <f t="shared" si="0"/>
        <v>22291942.75</v>
      </c>
    </row>
    <row r="14" spans="1:11" ht="13.5" thickBot="1">
      <c r="A14" s="12" t="s">
        <v>18</v>
      </c>
      <c r="B14" s="24"/>
      <c r="C14" s="13"/>
      <c r="D14" s="38">
        <f>SUM(D15:D18)</f>
        <v>192831000</v>
      </c>
      <c r="E14" s="38">
        <f>SUM(E15:E18)</f>
        <v>89727009.679999992</v>
      </c>
      <c r="F14" s="40">
        <f>SUM(F15:F18)</f>
        <v>24878.26</v>
      </c>
      <c r="G14" s="38">
        <f t="shared" si="0"/>
        <v>89751887.939999998</v>
      </c>
    </row>
    <row r="15" spans="1:11" ht="13.5" thickBot="1">
      <c r="A15" s="12"/>
      <c r="B15" s="24" t="s">
        <v>19</v>
      </c>
      <c r="C15" s="13"/>
      <c r="D15" s="38">
        <v>77451000</v>
      </c>
      <c r="E15" s="38">
        <v>43510736.590000004</v>
      </c>
      <c r="F15" s="39">
        <v>0</v>
      </c>
      <c r="G15" s="38">
        <f t="shared" si="0"/>
        <v>43510736.590000004</v>
      </c>
    </row>
    <row r="16" spans="1:11" ht="13.5" thickBot="1">
      <c r="A16" s="12"/>
      <c r="B16" s="24" t="s">
        <v>20</v>
      </c>
      <c r="C16" s="13"/>
      <c r="D16" s="38">
        <v>61230000</v>
      </c>
      <c r="E16" s="38">
        <v>33200014.940000001</v>
      </c>
      <c r="F16" s="39">
        <v>0</v>
      </c>
      <c r="G16" s="38">
        <f t="shared" si="0"/>
        <v>33200014.940000001</v>
      </c>
    </row>
    <row r="17" spans="1:7" ht="13.5" thickBot="1">
      <c r="A17" s="9"/>
      <c r="B17" s="22" t="s">
        <v>21</v>
      </c>
      <c r="C17" s="8"/>
      <c r="D17" s="38">
        <v>45150000</v>
      </c>
      <c r="E17" s="38">
        <v>10687612.800000001</v>
      </c>
      <c r="F17" s="39">
        <v>0</v>
      </c>
      <c r="G17" s="38">
        <f t="shared" si="0"/>
        <v>10687612.800000001</v>
      </c>
    </row>
    <row r="18" spans="1:7" ht="13.5" thickBot="1">
      <c r="A18" s="14"/>
      <c r="B18" s="3" t="s">
        <v>22</v>
      </c>
      <c r="C18" s="15"/>
      <c r="D18" s="38">
        <v>9000000</v>
      </c>
      <c r="E18" s="38">
        <v>2328645.35</v>
      </c>
      <c r="F18" s="38">
        <v>24878.26</v>
      </c>
      <c r="G18" s="38">
        <f t="shared" si="0"/>
        <v>2353523.61</v>
      </c>
    </row>
    <row r="19" spans="1:7" ht="13.5" thickBot="1">
      <c r="A19" s="9" t="s">
        <v>23</v>
      </c>
      <c r="B19" s="22"/>
      <c r="C19" s="8"/>
      <c r="D19" s="39">
        <f>SUM(D20:D23)</f>
        <v>1154567426</v>
      </c>
      <c r="E19" s="39">
        <f>SUM(E20:E23)</f>
        <v>287778699</v>
      </c>
      <c r="F19" s="39">
        <f>SUM(F20:F23)</f>
        <v>0</v>
      </c>
      <c r="G19" s="40">
        <f t="shared" si="0"/>
        <v>287778699</v>
      </c>
    </row>
    <row r="20" spans="1:7" ht="13.5" thickBot="1">
      <c r="A20" s="14"/>
      <c r="B20" s="3" t="s">
        <v>24</v>
      </c>
      <c r="C20" s="15"/>
      <c r="D20" s="39">
        <v>1154567426</v>
      </c>
      <c r="E20" s="39">
        <v>287613699</v>
      </c>
      <c r="F20" s="39">
        <v>0</v>
      </c>
      <c r="G20" s="40">
        <f t="shared" si="0"/>
        <v>287613699</v>
      </c>
    </row>
    <row r="21" spans="1:7" ht="13.5" thickBot="1">
      <c r="A21" s="9"/>
      <c r="B21" s="22" t="s">
        <v>25</v>
      </c>
      <c r="C21" s="8"/>
      <c r="D21" s="39">
        <v>0</v>
      </c>
      <c r="E21" s="39">
        <v>0</v>
      </c>
      <c r="F21" s="39">
        <v>0</v>
      </c>
      <c r="G21" s="40">
        <f t="shared" si="0"/>
        <v>0</v>
      </c>
    </row>
    <row r="22" spans="1:7" ht="13.5" thickBot="1">
      <c r="A22" s="14"/>
      <c r="B22" s="3" t="s">
        <v>26</v>
      </c>
      <c r="C22" s="15"/>
      <c r="D22" s="39">
        <v>0</v>
      </c>
      <c r="E22" s="39">
        <v>0</v>
      </c>
      <c r="F22" s="39">
        <v>0</v>
      </c>
      <c r="G22" s="40">
        <f t="shared" si="0"/>
        <v>0</v>
      </c>
    </row>
    <row r="23" spans="1:7" ht="13.5" thickBot="1">
      <c r="A23" s="9"/>
      <c r="B23" s="22" t="s">
        <v>27</v>
      </c>
      <c r="C23" s="8"/>
      <c r="D23" s="39">
        <v>0</v>
      </c>
      <c r="E23" s="38">
        <v>165000</v>
      </c>
      <c r="F23" s="39">
        <v>0</v>
      </c>
      <c r="G23" s="40">
        <f t="shared" si="0"/>
        <v>165000</v>
      </c>
    </row>
    <row r="24" spans="1:7" ht="18" customHeight="1" thickBot="1">
      <c r="A24" s="14" t="s">
        <v>28</v>
      </c>
      <c r="C24" s="15"/>
      <c r="D24" s="39">
        <f>D19+D9</f>
        <v>2503248426</v>
      </c>
      <c r="E24" s="39">
        <f>E19+E9</f>
        <v>964373723.63999999</v>
      </c>
      <c r="F24" s="39">
        <f>F19+F9</f>
        <v>197820367.16999999</v>
      </c>
      <c r="G24" s="40">
        <f t="shared" si="0"/>
        <v>1162194090.8099999</v>
      </c>
    </row>
    <row r="25" spans="1:7" ht="13.5" thickBot="1">
      <c r="A25" s="9" t="s">
        <v>78</v>
      </c>
      <c r="B25" s="22"/>
      <c r="C25" s="8"/>
      <c r="D25" s="39">
        <v>0</v>
      </c>
      <c r="E25" s="39">
        <v>0</v>
      </c>
      <c r="F25" s="39">
        <v>0</v>
      </c>
      <c r="G25" s="40">
        <f t="shared" si="0"/>
        <v>0</v>
      </c>
    </row>
    <row r="26" spans="1:7" ht="13.5" thickBot="1">
      <c r="A26" s="9" t="s">
        <v>29</v>
      </c>
      <c r="B26" s="22"/>
      <c r="C26" s="8"/>
      <c r="D26" s="39">
        <f>D24+D25</f>
        <v>2503248426</v>
      </c>
      <c r="E26" s="39">
        <f>E24+E25</f>
        <v>964373723.63999999</v>
      </c>
      <c r="F26" s="39">
        <f>F24+F25</f>
        <v>197820367.16999999</v>
      </c>
      <c r="G26" s="40">
        <f t="shared" si="0"/>
        <v>1162194090.8099999</v>
      </c>
    </row>
    <row r="27" spans="1:7" ht="13.5" thickBot="1">
      <c r="A27" s="14" t="s">
        <v>30</v>
      </c>
      <c r="C27" s="15"/>
      <c r="D27" s="39" t="s">
        <v>77</v>
      </c>
      <c r="E27" s="39" t="s">
        <v>77</v>
      </c>
      <c r="F27" s="39" t="s">
        <v>77</v>
      </c>
      <c r="G27" s="40">
        <f t="shared" si="0"/>
        <v>0</v>
      </c>
    </row>
    <row r="28" spans="1:7" ht="13.5" thickBot="1">
      <c r="A28" s="9"/>
      <c r="B28" s="22" t="s">
        <v>31</v>
      </c>
      <c r="C28" s="8"/>
      <c r="D28" s="39">
        <v>895152492.98000002</v>
      </c>
      <c r="E28" s="38">
        <v>115361092.33</v>
      </c>
      <c r="F28" s="39">
        <v>0</v>
      </c>
      <c r="G28" s="40">
        <f t="shared" si="0"/>
        <v>115361092.33</v>
      </c>
    </row>
    <row r="29" spans="1:7" ht="13.5" thickBot="1">
      <c r="A29" s="14"/>
      <c r="B29" s="3" t="s">
        <v>32</v>
      </c>
      <c r="C29" s="15"/>
      <c r="D29" s="39">
        <v>137904176.18000001</v>
      </c>
      <c r="E29" s="38">
        <v>6811383.5499999998</v>
      </c>
      <c r="F29" s="38">
        <v>8223134.0999999996</v>
      </c>
      <c r="G29" s="40">
        <f t="shared" si="0"/>
        <v>15034517.649999999</v>
      </c>
    </row>
    <row r="30" spans="1:7" ht="13.5" thickBot="1">
      <c r="A30" s="9"/>
      <c r="B30" s="22" t="s">
        <v>33</v>
      </c>
      <c r="C30" s="8"/>
      <c r="D30" s="39">
        <v>243824521.50999999</v>
      </c>
      <c r="E30" s="38">
        <v>26515074.25</v>
      </c>
      <c r="F30" s="39">
        <v>0</v>
      </c>
      <c r="G30" s="40">
        <f t="shared" si="0"/>
        <v>26515074.25</v>
      </c>
    </row>
    <row r="31" spans="1:7" ht="13.5" thickBot="1">
      <c r="A31" s="14"/>
      <c r="B31" s="3" t="s">
        <v>34</v>
      </c>
      <c r="C31" s="15"/>
      <c r="D31" s="39">
        <v>2585000</v>
      </c>
      <c r="E31" s="38">
        <v>261000</v>
      </c>
      <c r="F31" s="39">
        <v>0</v>
      </c>
      <c r="G31" s="40">
        <f t="shared" si="0"/>
        <v>261000</v>
      </c>
    </row>
    <row r="32" spans="1:7" ht="13.5" thickBot="1">
      <c r="A32" s="9"/>
      <c r="B32" s="22" t="s">
        <v>35</v>
      </c>
      <c r="C32" s="8"/>
      <c r="D32" s="39">
        <v>6928458.4699999997</v>
      </c>
      <c r="E32" s="38">
        <v>441812.88</v>
      </c>
      <c r="F32" s="39">
        <v>0</v>
      </c>
      <c r="G32" s="40">
        <f t="shared" si="0"/>
        <v>441812.88</v>
      </c>
    </row>
    <row r="33" spans="1:7" ht="13.5" thickBot="1">
      <c r="A33" s="14"/>
      <c r="B33" s="3" t="s">
        <v>79</v>
      </c>
      <c r="C33" s="15"/>
      <c r="D33" s="39">
        <v>372930586.08999997</v>
      </c>
      <c r="E33" s="38">
        <v>34057494.469999999</v>
      </c>
      <c r="F33" s="39">
        <v>0</v>
      </c>
      <c r="G33" s="40">
        <f t="shared" si="0"/>
        <v>34057494.469999999</v>
      </c>
    </row>
    <row r="34" spans="1:7" ht="13.5" thickBot="1">
      <c r="A34" s="9"/>
      <c r="B34" s="22" t="s">
        <v>36</v>
      </c>
      <c r="C34" s="8"/>
      <c r="D34" s="39">
        <v>314117029.97000003</v>
      </c>
      <c r="E34" s="38">
        <f>18447440.58+7419632.15</f>
        <v>25867072.729999997</v>
      </c>
      <c r="F34" s="39">
        <v>0</v>
      </c>
      <c r="G34" s="40">
        <f t="shared" si="0"/>
        <v>25867072.729999997</v>
      </c>
    </row>
    <row r="35" spans="1:7" ht="13.5" thickBot="1">
      <c r="A35" s="14"/>
      <c r="B35" s="3" t="s">
        <v>37</v>
      </c>
      <c r="C35" s="15"/>
      <c r="D35" s="39">
        <v>27053081.199999999</v>
      </c>
      <c r="E35" s="40">
        <v>5626003.0499999998</v>
      </c>
      <c r="F35" s="39">
        <v>585935.55000000005</v>
      </c>
      <c r="G35" s="38">
        <f t="shared" si="0"/>
        <v>6211938.5999999996</v>
      </c>
    </row>
    <row r="36" spans="1:7" ht="13.5" thickBot="1">
      <c r="A36" s="9" t="s">
        <v>38</v>
      </c>
      <c r="B36" s="22"/>
      <c r="C36" s="8"/>
      <c r="D36" s="38">
        <f>SUM(D28:D35)</f>
        <v>2000495346.4000001</v>
      </c>
      <c r="E36" s="38">
        <f>SUM(E28:E35)</f>
        <v>214940933.25999999</v>
      </c>
      <c r="F36" s="38">
        <f>SUM(F28:F35)</f>
        <v>8809069.6500000004</v>
      </c>
      <c r="G36" s="38">
        <f t="shared" si="0"/>
        <v>223750002.91</v>
      </c>
    </row>
    <row r="37" spans="1:7" ht="13.5" thickBot="1">
      <c r="A37" s="14" t="s">
        <v>39</v>
      </c>
      <c r="C37" s="15"/>
      <c r="D37" s="38">
        <f>D26-D36</f>
        <v>502753079.5999999</v>
      </c>
      <c r="E37" s="38">
        <f>E26-E36</f>
        <v>749432790.38</v>
      </c>
      <c r="F37" s="38">
        <f>F26-F36</f>
        <v>189011297.51999998</v>
      </c>
      <c r="G37" s="38">
        <f t="shared" si="0"/>
        <v>938444087.89999998</v>
      </c>
    </row>
    <row r="38" spans="1:7" ht="13.5" thickBot="1">
      <c r="A38" s="9" t="s">
        <v>40</v>
      </c>
      <c r="B38" s="22"/>
      <c r="C38" s="8"/>
      <c r="D38" s="41" t="s">
        <v>77</v>
      </c>
      <c r="E38" s="41" t="s">
        <v>77</v>
      </c>
      <c r="F38" s="41" t="s">
        <v>77</v>
      </c>
      <c r="G38" s="38">
        <f t="shared" si="0"/>
        <v>0</v>
      </c>
    </row>
    <row r="39" spans="1:7" ht="13.5" thickBot="1">
      <c r="A39" s="14" t="s">
        <v>41</v>
      </c>
      <c r="C39" s="15"/>
      <c r="D39" s="41">
        <f>SUM(D40:D42)</f>
        <v>0</v>
      </c>
      <c r="E39" s="41">
        <f>SUM(E40:E42)</f>
        <v>0</v>
      </c>
      <c r="F39" s="41">
        <f>SUM(F40:F42)</f>
        <v>0</v>
      </c>
      <c r="G39" s="38">
        <f t="shared" si="0"/>
        <v>0</v>
      </c>
    </row>
    <row r="40" spans="1:7" ht="13.5" thickBot="1">
      <c r="A40" s="9"/>
      <c r="B40" s="22" t="s">
        <v>42</v>
      </c>
      <c r="C40" s="8"/>
      <c r="D40" s="41">
        <v>0</v>
      </c>
      <c r="E40" s="41">
        <v>0</v>
      </c>
      <c r="F40" s="41">
        <v>0</v>
      </c>
      <c r="G40" s="38">
        <f t="shared" si="0"/>
        <v>0</v>
      </c>
    </row>
    <row r="41" spans="1:7" ht="13.5" thickBot="1">
      <c r="A41" s="14"/>
      <c r="B41" s="3" t="s">
        <v>43</v>
      </c>
      <c r="C41" s="15"/>
      <c r="D41" s="41">
        <v>0</v>
      </c>
      <c r="E41" s="41">
        <v>0</v>
      </c>
      <c r="F41" s="41">
        <v>0</v>
      </c>
      <c r="G41" s="38">
        <f t="shared" si="0"/>
        <v>0</v>
      </c>
    </row>
    <row r="42" spans="1:7" ht="13.5" thickBot="1">
      <c r="A42" s="9"/>
      <c r="B42" s="22" t="s">
        <v>44</v>
      </c>
      <c r="C42" s="8"/>
      <c r="D42" s="41">
        <v>0</v>
      </c>
      <c r="E42" s="41">
        <v>0</v>
      </c>
      <c r="F42" s="41">
        <v>0</v>
      </c>
      <c r="G42" s="38">
        <f t="shared" si="0"/>
        <v>0</v>
      </c>
    </row>
    <row r="43" spans="1:7" ht="13.5" thickBot="1">
      <c r="A43" s="14" t="s">
        <v>45</v>
      </c>
      <c r="C43" s="15"/>
      <c r="D43" s="41">
        <f>SUM(D44:D45)</f>
        <v>0</v>
      </c>
      <c r="E43" s="39">
        <f>SUM(E44:E45)</f>
        <v>36668951.439999998</v>
      </c>
      <c r="F43" s="41">
        <f>SUM(F44:F45)</f>
        <v>0</v>
      </c>
      <c r="G43" s="38">
        <f t="shared" si="0"/>
        <v>36668951.439999998</v>
      </c>
    </row>
    <row r="44" spans="1:7" ht="13.5" thickBot="1">
      <c r="A44" s="9"/>
      <c r="B44" s="22" t="s">
        <v>46</v>
      </c>
      <c r="C44" s="8"/>
      <c r="D44" s="41">
        <v>0</v>
      </c>
      <c r="E44" s="38">
        <v>36668951.439999998</v>
      </c>
      <c r="F44" s="41">
        <v>0</v>
      </c>
      <c r="G44" s="38">
        <f t="shared" si="0"/>
        <v>36668951.439999998</v>
      </c>
    </row>
    <row r="45" spans="1:7" ht="13.5" thickBot="1">
      <c r="A45" s="14"/>
      <c r="B45" s="3" t="s">
        <v>47</v>
      </c>
      <c r="C45" s="15"/>
      <c r="D45" s="41">
        <v>0</v>
      </c>
      <c r="E45" s="41">
        <v>0</v>
      </c>
      <c r="F45" s="41">
        <v>0</v>
      </c>
      <c r="G45" s="38">
        <f t="shared" si="0"/>
        <v>0</v>
      </c>
    </row>
    <row r="46" spans="1:7" ht="13.5" thickBot="1">
      <c r="A46" s="9" t="s">
        <v>48</v>
      </c>
      <c r="B46" s="22"/>
      <c r="C46" s="8"/>
      <c r="D46" s="41">
        <f>D43+D39</f>
        <v>0</v>
      </c>
      <c r="E46" s="38">
        <v>100904.44</v>
      </c>
      <c r="F46" s="41">
        <f>F43+F39</f>
        <v>0</v>
      </c>
      <c r="G46" s="38">
        <f t="shared" si="0"/>
        <v>100904.44</v>
      </c>
    </row>
    <row r="47" spans="1:7" ht="13.5" thickBot="1">
      <c r="A47" s="9" t="s">
        <v>49</v>
      </c>
      <c r="B47" s="22"/>
      <c r="C47" s="8"/>
      <c r="D47" s="38">
        <f>D43+D46+D39</f>
        <v>0</v>
      </c>
      <c r="E47" s="38">
        <f>E43+E46+E39</f>
        <v>36769855.879999995</v>
      </c>
      <c r="F47" s="38">
        <f>F43+F46+F39</f>
        <v>0</v>
      </c>
      <c r="G47" s="38">
        <f t="shared" si="0"/>
        <v>36769855.879999995</v>
      </c>
    </row>
    <row r="48" spans="1:7" ht="13.5" thickBot="1">
      <c r="A48" s="14" t="s">
        <v>50</v>
      </c>
      <c r="C48" s="15"/>
      <c r="D48" s="41">
        <v>0</v>
      </c>
      <c r="E48" s="41">
        <v>0</v>
      </c>
      <c r="F48" s="41">
        <v>0</v>
      </c>
      <c r="G48" s="38">
        <f t="shared" si="0"/>
        <v>0</v>
      </c>
    </row>
    <row r="49" spans="1:7" ht="13.5" thickBot="1">
      <c r="A49" s="9" t="s">
        <v>51</v>
      </c>
      <c r="B49" s="22"/>
      <c r="C49" s="8"/>
      <c r="D49" s="38">
        <f>D37+D47+D48</f>
        <v>502753079.5999999</v>
      </c>
      <c r="E49" s="38">
        <f>E37+E47+E48</f>
        <v>786202646.25999999</v>
      </c>
      <c r="F49" s="38">
        <f>F37+F47+F48</f>
        <v>189011297.51999998</v>
      </c>
      <c r="G49" s="38">
        <f t="shared" si="0"/>
        <v>975213943.77999997</v>
      </c>
    </row>
    <row r="50" spans="1:7" ht="13.5" thickBot="1">
      <c r="A50" s="14" t="s">
        <v>52</v>
      </c>
      <c r="C50" s="15"/>
      <c r="D50" s="41" t="s">
        <v>77</v>
      </c>
      <c r="E50" s="41" t="s">
        <v>77</v>
      </c>
      <c r="F50" s="41" t="s">
        <v>77</v>
      </c>
      <c r="G50" s="38">
        <f t="shared" si="0"/>
        <v>0</v>
      </c>
    </row>
    <row r="51" spans="1:7" ht="13.5" thickBot="1">
      <c r="A51" s="9" t="s">
        <v>53</v>
      </c>
      <c r="B51" s="22"/>
      <c r="C51" s="8"/>
      <c r="D51" s="38">
        <f>SUM(D52:D54)</f>
        <v>459057658.44</v>
      </c>
      <c r="E51" s="38">
        <f>SUM(E52:E54)</f>
        <v>7256614.5899999999</v>
      </c>
      <c r="F51" s="38">
        <f>SUM(F52:F54)</f>
        <v>20252570.670000002</v>
      </c>
      <c r="G51" s="38">
        <f t="shared" si="0"/>
        <v>27509185.260000002</v>
      </c>
    </row>
    <row r="52" spans="1:7" ht="13.15" customHeight="1" thickBot="1">
      <c r="A52" s="33" t="s">
        <v>54</v>
      </c>
      <c r="B52" s="34"/>
      <c r="C52" s="27"/>
      <c r="D52" s="38">
        <v>459057658.44</v>
      </c>
      <c r="E52" s="39">
        <v>7256614.5899999999</v>
      </c>
      <c r="F52" s="40">
        <v>20252570.670000002</v>
      </c>
      <c r="G52" s="38">
        <f t="shared" si="0"/>
        <v>27509185.260000002</v>
      </c>
    </row>
    <row r="53" spans="1:7" ht="13.15" customHeight="1" thickBot="1">
      <c r="A53" s="9"/>
      <c r="B53" s="22" t="s">
        <v>55</v>
      </c>
      <c r="C53" s="8"/>
      <c r="D53" s="41">
        <v>0</v>
      </c>
      <c r="E53" s="39">
        <v>0</v>
      </c>
      <c r="F53" s="39">
        <v>0</v>
      </c>
      <c r="G53" s="38">
        <f t="shared" si="0"/>
        <v>0</v>
      </c>
    </row>
    <row r="54" spans="1:7" ht="13.5" thickBot="1">
      <c r="A54" s="10"/>
      <c r="B54" s="23" t="s">
        <v>56</v>
      </c>
      <c r="C54" s="11"/>
      <c r="D54" s="39">
        <v>0</v>
      </c>
      <c r="E54" s="39">
        <v>0</v>
      </c>
      <c r="F54" s="39">
        <v>0</v>
      </c>
      <c r="G54" s="38">
        <f t="shared" si="0"/>
        <v>0</v>
      </c>
    </row>
    <row r="55" spans="1:7" ht="13.5" thickBot="1">
      <c r="A55" s="10" t="s">
        <v>57</v>
      </c>
      <c r="B55" s="23"/>
      <c r="C55" s="11"/>
      <c r="D55" s="38">
        <f>SUM(D56:D57)</f>
        <v>43666918.799999997</v>
      </c>
      <c r="E55" s="39">
        <f>SUM(E56:E57)</f>
        <v>2128211.4</v>
      </c>
      <c r="F55" s="39">
        <f>SUM(F56:F57)</f>
        <v>4516810.92</v>
      </c>
      <c r="G55" s="38">
        <f t="shared" si="0"/>
        <v>6645022.3200000003</v>
      </c>
    </row>
    <row r="56" spans="1:7" ht="13.5" thickBot="1">
      <c r="A56" s="10"/>
      <c r="B56" s="23" t="s">
        <v>58</v>
      </c>
      <c r="C56" s="11"/>
      <c r="D56" s="38">
        <v>43666918.799999997</v>
      </c>
      <c r="E56" s="39">
        <v>2128211.4</v>
      </c>
      <c r="F56" s="39">
        <v>4516810.92</v>
      </c>
      <c r="G56" s="38">
        <f t="shared" si="0"/>
        <v>6645022.3200000003</v>
      </c>
    </row>
    <row r="57" spans="1:7" ht="13.5" thickBot="1">
      <c r="A57" s="9"/>
      <c r="B57" s="22" t="s">
        <v>59</v>
      </c>
      <c r="C57" s="8"/>
      <c r="D57" s="39">
        <v>0</v>
      </c>
      <c r="E57" s="39">
        <v>0</v>
      </c>
      <c r="F57" s="39">
        <v>0</v>
      </c>
      <c r="G57" s="40">
        <f t="shared" si="0"/>
        <v>0</v>
      </c>
    </row>
    <row r="58" spans="1:7" ht="13.5" thickBot="1">
      <c r="A58" s="10" t="s">
        <v>60</v>
      </c>
      <c r="B58" s="23"/>
      <c r="C58" s="11"/>
      <c r="D58" s="39">
        <v>0</v>
      </c>
      <c r="E58" s="39">
        <v>0</v>
      </c>
      <c r="F58" s="39">
        <v>0</v>
      </c>
      <c r="G58" s="40">
        <f t="shared" si="0"/>
        <v>0</v>
      </c>
    </row>
    <row r="59" spans="1:7" ht="13.5" thickBot="1">
      <c r="A59" s="10" t="s">
        <v>61</v>
      </c>
      <c r="B59" s="23"/>
      <c r="C59" s="11"/>
      <c r="D59" s="39">
        <f>D58+D55+D51</f>
        <v>502724577.24000001</v>
      </c>
      <c r="E59" s="39">
        <f>E58+E55+E51</f>
        <v>9384825.9900000002</v>
      </c>
      <c r="F59" s="39">
        <f>F58+F55+F51</f>
        <v>24769381.590000004</v>
      </c>
      <c r="G59" s="40">
        <f t="shared" si="0"/>
        <v>34154207.580000006</v>
      </c>
    </row>
    <row r="60" spans="1:7" ht="13.5" thickBot="1">
      <c r="A60" s="3" t="s">
        <v>62</v>
      </c>
      <c r="C60" s="8"/>
      <c r="D60" s="39">
        <f>D49-D59</f>
        <v>28502.359999895096</v>
      </c>
      <c r="E60" s="39">
        <f>E49-E59</f>
        <v>776817820.26999998</v>
      </c>
      <c r="F60" s="39">
        <f>F49-F59</f>
        <v>164241915.92999998</v>
      </c>
      <c r="G60" s="40">
        <f t="shared" si="0"/>
        <v>941059736.19999993</v>
      </c>
    </row>
    <row r="61" spans="1:7" ht="13.5" thickBot="1">
      <c r="A61" s="9" t="s">
        <v>63</v>
      </c>
      <c r="B61" s="22"/>
      <c r="C61" s="8"/>
      <c r="D61" s="39">
        <f>F61+E61</f>
        <v>1512269116.9000001</v>
      </c>
      <c r="E61" s="39">
        <v>1264020051.95</v>
      </c>
      <c r="F61" s="39">
        <v>248249064.94999999</v>
      </c>
      <c r="G61" s="40">
        <f t="shared" si="0"/>
        <v>1512269116.9000001</v>
      </c>
    </row>
    <row r="62" spans="1:7" ht="13.5" thickBot="1">
      <c r="A62" s="9" t="s">
        <v>64</v>
      </c>
      <c r="B62" s="22"/>
      <c r="C62" s="8"/>
      <c r="D62" s="39">
        <f>D60+D61</f>
        <v>1512297619.26</v>
      </c>
      <c r="E62" s="39">
        <f>E60+E61</f>
        <v>2040837872.22</v>
      </c>
      <c r="F62" s="39">
        <f>F60+F61</f>
        <v>412490980.88</v>
      </c>
      <c r="G62" s="40">
        <f t="shared" si="0"/>
        <v>2453328853.0999999</v>
      </c>
    </row>
    <row r="63" spans="1:7" ht="13.5" thickBot="1">
      <c r="A63" s="9" t="s">
        <v>65</v>
      </c>
      <c r="B63" s="22"/>
      <c r="C63" s="8"/>
      <c r="D63" s="42">
        <f>299064636.04</f>
        <v>299064636.04000002</v>
      </c>
      <c r="E63" s="38">
        <v>200238347.34</v>
      </c>
      <c r="F63" s="39">
        <v>8911420.3499999996</v>
      </c>
      <c r="G63" s="40">
        <f t="shared" si="0"/>
        <v>209149767.69</v>
      </c>
    </row>
    <row r="64" spans="1:7" ht="13.5" thickBot="1">
      <c r="A64" s="9" t="s">
        <v>66</v>
      </c>
      <c r="B64" s="22"/>
      <c r="C64" s="8"/>
      <c r="D64" s="38">
        <v>189234041.09</v>
      </c>
      <c r="E64" s="39">
        <v>0</v>
      </c>
      <c r="F64" s="39">
        <v>0</v>
      </c>
      <c r="G64" s="40">
        <f t="shared" si="0"/>
        <v>0</v>
      </c>
    </row>
    <row r="65" spans="1:7" ht="13.5" thickBot="1">
      <c r="A65" s="9" t="s">
        <v>67</v>
      </c>
      <c r="B65" s="22"/>
      <c r="C65" s="8"/>
      <c r="D65" s="39">
        <v>0</v>
      </c>
      <c r="E65" s="39">
        <v>0</v>
      </c>
      <c r="F65" s="39">
        <v>0</v>
      </c>
      <c r="G65" s="40">
        <f t="shared" si="0"/>
        <v>0</v>
      </c>
    </row>
    <row r="66" spans="1:7" ht="13.5" thickBot="1">
      <c r="A66" s="44" t="s">
        <v>68</v>
      </c>
      <c r="B66" s="22"/>
      <c r="C66" s="8"/>
      <c r="D66" s="43">
        <f>D62-D63-D64+D65</f>
        <v>1023998942.13</v>
      </c>
      <c r="E66" s="43">
        <f>E62-E63-E64+E65</f>
        <v>1840599524.8800001</v>
      </c>
      <c r="F66" s="43">
        <f>F62-F63-F64+F65</f>
        <v>403579560.52999997</v>
      </c>
      <c r="G66" s="43">
        <f t="shared" si="0"/>
        <v>2244179085.4099998</v>
      </c>
    </row>
    <row r="69" spans="1:7">
      <c r="D69" s="45"/>
      <c r="E69" s="45"/>
      <c r="F69" s="46" t="s">
        <v>80</v>
      </c>
      <c r="G69" s="46"/>
    </row>
    <row r="70" spans="1:7" ht="13.5" thickBot="1">
      <c r="D70" s="45"/>
      <c r="E70" s="47" t="s">
        <v>81</v>
      </c>
      <c r="F70" s="48" t="s">
        <v>82</v>
      </c>
      <c r="G70" s="48"/>
    </row>
    <row r="71" spans="1:7">
      <c r="D71" s="45"/>
      <c r="E71" s="45"/>
      <c r="F71" s="49" t="s">
        <v>83</v>
      </c>
      <c r="G71" s="49"/>
    </row>
    <row r="72" spans="1:7">
      <c r="D72" s="50" t="s">
        <v>84</v>
      </c>
      <c r="E72" s="50"/>
      <c r="F72" s="50"/>
      <c r="G72" s="51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F69:G69"/>
    <mergeCell ref="F70:G70"/>
    <mergeCell ref="F71:G71"/>
    <mergeCell ref="D72:F72"/>
    <mergeCell ref="A8:C8"/>
    <mergeCell ref="A1:D1"/>
    <mergeCell ref="A52:B52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69</v>
      </c>
    </row>
    <row r="3" spans="1:1">
      <c r="A3" t="s">
        <v>70</v>
      </c>
    </row>
    <row r="5" spans="1:1">
      <c r="A5" t="s">
        <v>71</v>
      </c>
    </row>
    <row r="6" spans="1:1" ht="14.45" customHeight="1">
      <c r="A6" s="6" t="s">
        <v>72</v>
      </c>
    </row>
    <row r="9" spans="1:1">
      <c r="A9" t="s">
        <v>73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CPDCO</cp:lastModifiedBy>
  <dcterms:created xsi:type="dcterms:W3CDTF">2022-11-05T08:31:32Z</dcterms:created>
  <dcterms:modified xsi:type="dcterms:W3CDTF">2023-06-01T05:17:25Z</dcterms:modified>
  <cp:category/>
</cp:coreProperties>
</file>